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c_bedoya_rutanmedellin_org/Documents/CONTRACTUAL RUTA N/INFRAESTRUCTURA TI/RENTING Y COMPRA COMPUTADORES/PUBLICAR/"/>
    </mc:Choice>
  </mc:AlternateContent>
  <xr:revisionPtr revIDLastSave="6" documentId="8_{A66137B5-4600-4551-A236-A01FFFFEC9FC}" xr6:coauthVersionLast="47" xr6:coauthVersionMax="47" xr10:uidLastSave="{034502BB-1BD5-4B61-A413-EC84D3A1C188}"/>
  <bookViews>
    <workbookView xWindow="-110" yWindow="-110" windowWidth="19420" windowHeight="10420" xr2:uid="{44D529A4-CA37-4AB5-BAF4-4D496A3FB038}"/>
  </bookViews>
  <sheets>
    <sheet name="GRUPO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L14" i="1"/>
  <c r="K14" i="1"/>
  <c r="D13" i="1"/>
  <c r="E13" i="1" s="1"/>
  <c r="F13" i="1" s="1"/>
  <c r="G13" i="1" s="1"/>
  <c r="D12" i="1"/>
  <c r="E12" i="1" s="1"/>
  <c r="F12" i="1" s="1"/>
  <c r="G12" i="1" s="1"/>
  <c r="D11" i="1"/>
  <c r="E11" i="1" s="1"/>
  <c r="F11" i="1" s="1"/>
  <c r="G11" i="1" s="1"/>
  <c r="D10" i="1"/>
  <c r="E10" i="1" s="1"/>
  <c r="F10" i="1" s="1"/>
  <c r="G10" i="1" s="1"/>
  <c r="D8" i="1"/>
  <c r="E8" i="1" s="1"/>
  <c r="F8" i="1" s="1"/>
  <c r="G8" i="1" s="1"/>
  <c r="D7" i="1"/>
  <c r="E7" i="1" s="1"/>
  <c r="F7" i="1" s="1"/>
  <c r="G7" i="1" s="1"/>
  <c r="D6" i="1"/>
  <c r="E6" i="1" s="1"/>
  <c r="F6" i="1" s="1"/>
  <c r="G6" i="1" s="1"/>
  <c r="E5" i="1"/>
  <c r="F5" i="1" s="1"/>
  <c r="F14" i="1" l="1"/>
  <c r="G5" i="1"/>
  <c r="G14" i="1" s="1"/>
</calcChain>
</file>

<file path=xl/sharedStrings.xml><?xml version="1.0" encoding="utf-8"?>
<sst xmlns="http://schemas.openxmlformats.org/spreadsheetml/2006/main" count="26" uniqueCount="26">
  <si>
    <t>Cantidad</t>
  </si>
  <si>
    <t>Detalle</t>
  </si>
  <si>
    <t>Valor unitario mensual antes de IVA</t>
  </si>
  <si>
    <t>IVA</t>
  </si>
  <si>
    <t>Valor unitario mensual IVA incluido</t>
  </si>
  <si>
    <t>Valor total mensual IVA incluido</t>
  </si>
  <si>
    <t>Valor total 24 meses IVA incluido</t>
  </si>
  <si>
    <t>Valor unitario TECHO mensual antes de IVA</t>
  </si>
  <si>
    <t>TECHO IVA</t>
  </si>
  <si>
    <t>Valor unitario TECHO mensual IVA incluido</t>
  </si>
  <si>
    <t>Valor total TECHO mensual IVA incluido</t>
  </si>
  <si>
    <t>Valor TECHO 24 meses IVA incluido</t>
  </si>
  <si>
    <t>Totales</t>
  </si>
  <si>
    <t>Total TECHO</t>
  </si>
  <si>
    <t xml:space="preserve">
[Ciudad y Fecha]
Señores 
CORPORACIÓN RUTA N MEDELLÍN
Proceso de Contratación [Insertar información] 
Respetados Señores:
El suscrito [xxxx xxxx xxxxx], identificado con documento de Identidad N° [xxxxxxx], expedido en [xxxxxx]; domiciliado en la ciudad de [xxxxxx], en representación de la empresa xxxx con NIT XXX de acuerdo con los Términos de Referencia de [relacionar el número de la CP], me permito presentar la oferta económica así:</t>
  </si>
  <si>
    <t xml:space="preserve">*No exceder el valor del presupuesto oficial
Así mismo, manifiesto que acepto que estarán a mi cargo todos los impuestos, tasas y contribuciones establecidos por las diferentes autoridades nacionales, departamentales o municipales y dentro de estos mismos niveles territoriales, los impuestos, tasas y contribuciones establecidos por las diferentes autoridades, así como los gastos administrativos y pagos a terceros.
Atentamente,
________________ [Firma]
________________[Nombre del representante legal o persona natural, según corresponda]
_________________ [Identificación de la persona]
_________________ [Nombre del proponente persona jurídica o plural]
_________________ [Identificación del proponente persona jurídica]
Serán de exclusiva responsabilidad del proponente los errores u omisiones en que incurra al indicar el valor de su propuesta, debiendo asumir los mayores costos y/o pérdidas que se deriven de dichos errores u omisiones, sin que por esta razón haya lugar a alegar ruptura del equilibrio contractual. </t>
  </si>
  <si>
    <t>CPU de 32 nucleos 128 Gb de RAM, disco duros almacenamiento raid 5+0 para 4 TB de espacio disponible, en SSD o SSD</t>
  </si>
  <si>
    <t>CPU de 16 nucleos 128 Gb de RAM, disco duros almacenamiento raid 5+0 para 4 TB de espacio disponible en SSD o SAS</t>
  </si>
  <si>
    <t>NAS de Rack de 8 discos de 2 Tb para un arreglo 6 para utilización de 12 Tb</t>
  </si>
  <si>
    <t xml:space="preserve">Licencias de sistema operativo Base Bare-Metal </t>
  </si>
  <si>
    <t>Licencias de software de backups para servidores virtualizados</t>
  </si>
  <si>
    <t>Licencias de Windows Server Data Center v2022</t>
  </si>
  <si>
    <t>Licencias de Windows Server 2019</t>
  </si>
  <si>
    <t>Licencias CAL (Client Access Licence)</t>
  </si>
  <si>
    <t>Licencia de RDP (Remote Desktop Protocol)</t>
  </si>
  <si>
    <t>ANEXO 11 – PROPUESTA ECONÓMICA 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</si>
</sst>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0486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</xf>
    <xf numFmtId="165" fontId="0" fillId="0" borderId="5" xfId="1" applyNumberFormat="1" applyFont="1" applyBorder="1" applyAlignment="1" applyProtection="1">
      <alignment vertical="center"/>
    </xf>
    <xf numFmtId="164" fontId="0" fillId="0" borderId="6" xfId="1" applyNumberFormat="1" applyFont="1" applyBorder="1" applyAlignment="1" applyProtection="1">
      <alignment vertical="center"/>
    </xf>
    <xf numFmtId="164" fontId="0" fillId="0" borderId="8" xfId="1" applyNumberFormat="1" applyFont="1" applyBorder="1" applyAlignment="1" applyProtection="1">
      <alignment vertical="center"/>
      <protection locked="0"/>
    </xf>
    <xf numFmtId="164" fontId="0" fillId="0" borderId="9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</xf>
    <xf numFmtId="165" fontId="0" fillId="0" borderId="8" xfId="1" applyNumberFormat="1" applyFont="1" applyBorder="1" applyAlignment="1" applyProtection="1">
      <alignment vertical="center"/>
    </xf>
    <xf numFmtId="164" fontId="0" fillId="0" borderId="9" xfId="1" applyNumberFormat="1" applyFont="1" applyBorder="1" applyAlignment="1" applyProtection="1">
      <alignment vertical="center"/>
    </xf>
    <xf numFmtId="164" fontId="2" fillId="0" borderId="11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0" borderId="11" xfId="0" applyNumberFormat="1" applyFont="1" applyBorder="1"/>
    <xf numFmtId="164" fontId="2" fillId="0" borderId="12" xfId="0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5AA2-FE3B-47F7-9327-91C0049A0952}">
  <dimension ref="A2:L16"/>
  <sheetViews>
    <sheetView tabSelected="1" zoomScale="80" zoomScaleNormal="80" workbookViewId="0">
      <selection activeCell="A2" sqref="A2:L2"/>
    </sheetView>
  </sheetViews>
  <sheetFormatPr baseColWidth="10" defaultRowHeight="14.5" x14ac:dyDescent="0.35"/>
  <cols>
    <col min="1" max="1" width="11" style="15" bestFit="1" customWidth="1"/>
    <col min="2" max="2" width="34.54296875" style="15" customWidth="1"/>
    <col min="3" max="3" width="14.90625" style="15" customWidth="1"/>
    <col min="4" max="4" width="14.08984375" style="15" customWidth="1"/>
    <col min="5" max="5" width="16.453125" style="15" customWidth="1"/>
    <col min="6" max="6" width="14.6328125" style="15" customWidth="1"/>
    <col min="7" max="7" width="17.453125" style="15" customWidth="1"/>
    <col min="8" max="8" width="16.36328125" style="15" customWidth="1"/>
    <col min="9" max="9" width="12" style="15" bestFit="1" customWidth="1"/>
    <col min="10" max="10" width="16.6328125" style="15" customWidth="1"/>
    <col min="11" max="11" width="15.81640625" style="15" customWidth="1"/>
    <col min="12" max="12" width="17.7265625" style="15" customWidth="1"/>
    <col min="13" max="16384" width="10.90625" style="15"/>
  </cols>
  <sheetData>
    <row r="2" spans="1:12" x14ac:dyDescent="0.3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69.5" customHeight="1" thickBot="1" x14ac:dyDescent="0.4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72.5" x14ac:dyDescent="0.35">
      <c r="A4" s="16" t="s">
        <v>0</v>
      </c>
      <c r="B4" s="17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6" t="s">
        <v>7</v>
      </c>
      <c r="I4" s="17" t="s">
        <v>8</v>
      </c>
      <c r="J4" s="17" t="s">
        <v>9</v>
      </c>
      <c r="K4" s="17" t="s">
        <v>10</v>
      </c>
      <c r="L4" s="18" t="s">
        <v>11</v>
      </c>
    </row>
    <row r="5" spans="1:12" ht="43.5" x14ac:dyDescent="0.35">
      <c r="A5" s="21">
        <v>1</v>
      </c>
      <c r="B5" s="22" t="s">
        <v>16</v>
      </c>
      <c r="C5" s="3">
        <v>0</v>
      </c>
      <c r="D5" s="3">
        <v>0</v>
      </c>
      <c r="E5" s="3">
        <f>+C5+D5</f>
        <v>0</v>
      </c>
      <c r="F5" s="3">
        <f>+E5*A5</f>
        <v>0</v>
      </c>
      <c r="G5" s="4">
        <f>+F5*24</f>
        <v>0</v>
      </c>
      <c r="H5" s="5">
        <v>2758258.4033613447</v>
      </c>
      <c r="I5" s="6">
        <v>524069.09663865552</v>
      </c>
      <c r="J5" s="6">
        <v>3282327.5</v>
      </c>
      <c r="K5" s="6">
        <v>3282327.5</v>
      </c>
      <c r="L5" s="7">
        <v>78775860</v>
      </c>
    </row>
    <row r="6" spans="1:12" ht="43.5" x14ac:dyDescent="0.35">
      <c r="A6" s="21">
        <v>1</v>
      </c>
      <c r="B6" s="22" t="s">
        <v>17</v>
      </c>
      <c r="C6" s="3">
        <v>0</v>
      </c>
      <c r="D6" s="3">
        <f t="shared" ref="D6:D13" si="0">+C6*A6</f>
        <v>0</v>
      </c>
      <c r="E6" s="3">
        <f t="shared" ref="E6:E13" si="1">+C6+D6</f>
        <v>0</v>
      </c>
      <c r="F6" s="3">
        <f t="shared" ref="F6:F13" si="2">+E6*A6</f>
        <v>0</v>
      </c>
      <c r="G6" s="4">
        <f t="shared" ref="G6:G13" si="3">+F6*24</f>
        <v>0</v>
      </c>
      <c r="H6" s="5">
        <v>2467142.0868347338</v>
      </c>
      <c r="I6" s="6">
        <v>468756.99649859942</v>
      </c>
      <c r="J6" s="6">
        <v>2935899.083333333</v>
      </c>
      <c r="K6" s="6">
        <v>2935899.083333333</v>
      </c>
      <c r="L6" s="7">
        <v>70461578</v>
      </c>
    </row>
    <row r="7" spans="1:12" ht="29" x14ac:dyDescent="0.35">
      <c r="A7" s="21">
        <v>1</v>
      </c>
      <c r="B7" s="22" t="s">
        <v>18</v>
      </c>
      <c r="C7" s="3">
        <v>0</v>
      </c>
      <c r="D7" s="3">
        <f t="shared" si="0"/>
        <v>0</v>
      </c>
      <c r="E7" s="3">
        <f t="shared" si="1"/>
        <v>0</v>
      </c>
      <c r="F7" s="3">
        <f t="shared" si="2"/>
        <v>0</v>
      </c>
      <c r="G7" s="4">
        <f t="shared" si="3"/>
        <v>0</v>
      </c>
      <c r="H7" s="5">
        <v>1350665.1610644257</v>
      </c>
      <c r="I7" s="6">
        <v>256626.38060224088</v>
      </c>
      <c r="J7" s="6">
        <v>1607291.5416666665</v>
      </c>
      <c r="K7" s="6">
        <v>1607291.5416666665</v>
      </c>
      <c r="L7" s="7">
        <v>38574997</v>
      </c>
    </row>
    <row r="8" spans="1:12" ht="29" x14ac:dyDescent="0.35">
      <c r="A8" s="21">
        <v>2</v>
      </c>
      <c r="B8" s="22" t="s">
        <v>19</v>
      </c>
      <c r="C8" s="3">
        <v>0</v>
      </c>
      <c r="D8" s="3">
        <f t="shared" si="0"/>
        <v>0</v>
      </c>
      <c r="E8" s="3">
        <f t="shared" si="1"/>
        <v>0</v>
      </c>
      <c r="F8" s="3">
        <f t="shared" si="2"/>
        <v>0</v>
      </c>
      <c r="G8" s="4">
        <f t="shared" si="3"/>
        <v>0</v>
      </c>
      <c r="H8" s="5">
        <v>123046.8662464986</v>
      </c>
      <c r="I8" s="6">
        <v>23378.904586834735</v>
      </c>
      <c r="J8" s="6">
        <v>146425.77083333334</v>
      </c>
      <c r="K8" s="6">
        <v>292851.54166666669</v>
      </c>
      <c r="L8" s="7">
        <v>7028437</v>
      </c>
    </row>
    <row r="9" spans="1:12" ht="29" x14ac:dyDescent="0.35">
      <c r="A9" s="21">
        <v>7</v>
      </c>
      <c r="B9" s="22" t="s">
        <v>20</v>
      </c>
      <c r="C9" s="3">
        <v>0</v>
      </c>
      <c r="D9" s="3">
        <f t="shared" si="0"/>
        <v>0</v>
      </c>
      <c r="E9" s="3">
        <f t="shared" si="1"/>
        <v>0</v>
      </c>
      <c r="F9" s="3">
        <f t="shared" si="2"/>
        <v>0</v>
      </c>
      <c r="G9" s="4">
        <f t="shared" si="3"/>
        <v>0</v>
      </c>
      <c r="H9" s="5">
        <v>117990.00100040017</v>
      </c>
      <c r="I9" s="6">
        <v>22418.100190076031</v>
      </c>
      <c r="J9" s="6">
        <v>140408.10119047621</v>
      </c>
      <c r="K9" s="6">
        <v>982856.70833333349</v>
      </c>
      <c r="L9" s="7">
        <v>23588561</v>
      </c>
    </row>
    <row r="10" spans="1:12" ht="29" x14ac:dyDescent="0.35">
      <c r="A10" s="21">
        <v>2</v>
      </c>
      <c r="B10" s="22" t="s">
        <v>21</v>
      </c>
      <c r="C10" s="3">
        <v>0</v>
      </c>
      <c r="D10" s="3">
        <f t="shared" si="0"/>
        <v>0</v>
      </c>
      <c r="E10" s="3">
        <f t="shared" si="1"/>
        <v>0</v>
      </c>
      <c r="F10" s="3">
        <f t="shared" si="2"/>
        <v>0</v>
      </c>
      <c r="G10" s="4">
        <f t="shared" si="3"/>
        <v>0</v>
      </c>
      <c r="H10" s="5">
        <v>1846150.5777310925</v>
      </c>
      <c r="I10" s="6">
        <v>350768.6097689076</v>
      </c>
      <c r="J10" s="6">
        <v>2196919.1875</v>
      </c>
      <c r="K10" s="6">
        <v>4393838.375</v>
      </c>
      <c r="L10" s="7">
        <v>105452121</v>
      </c>
    </row>
    <row r="11" spans="1:12" x14ac:dyDescent="0.35">
      <c r="A11" s="21">
        <v>2</v>
      </c>
      <c r="B11" s="22" t="s">
        <v>22</v>
      </c>
      <c r="C11" s="3">
        <v>0</v>
      </c>
      <c r="D11" s="3">
        <f t="shared" si="0"/>
        <v>0</v>
      </c>
      <c r="E11" s="3">
        <f t="shared" si="1"/>
        <v>0</v>
      </c>
      <c r="F11" s="3">
        <f t="shared" si="2"/>
        <v>0</v>
      </c>
      <c r="G11" s="4">
        <f t="shared" si="3"/>
        <v>0</v>
      </c>
      <c r="H11" s="5">
        <v>320810.15406162466</v>
      </c>
      <c r="I11" s="6">
        <v>60953.929271708686</v>
      </c>
      <c r="J11" s="6">
        <v>381764.08333333337</v>
      </c>
      <c r="K11" s="6">
        <v>763528.16666666674</v>
      </c>
      <c r="L11" s="7">
        <v>18324676</v>
      </c>
    </row>
    <row r="12" spans="1:12" x14ac:dyDescent="0.35">
      <c r="A12" s="21">
        <v>120</v>
      </c>
      <c r="B12" s="22" t="s">
        <v>23</v>
      </c>
      <c r="C12" s="3">
        <v>0</v>
      </c>
      <c r="D12" s="3">
        <f t="shared" si="0"/>
        <v>0</v>
      </c>
      <c r="E12" s="3">
        <f t="shared" si="1"/>
        <v>0</v>
      </c>
      <c r="F12" s="3">
        <f t="shared" si="2"/>
        <v>0</v>
      </c>
      <c r="G12" s="4">
        <f t="shared" si="3"/>
        <v>0</v>
      </c>
      <c r="H12" s="5">
        <v>11300.426003734827</v>
      </c>
      <c r="I12" s="6">
        <v>2147.0809407096172</v>
      </c>
      <c r="J12" s="6">
        <v>13447.506944444443</v>
      </c>
      <c r="K12" s="6">
        <v>1613700.8333333333</v>
      </c>
      <c r="L12" s="7">
        <v>38728820</v>
      </c>
    </row>
    <row r="13" spans="1:12" ht="29.5" thickBot="1" x14ac:dyDescent="0.4">
      <c r="A13" s="23">
        <v>5</v>
      </c>
      <c r="B13" s="24" t="s">
        <v>24</v>
      </c>
      <c r="C13" s="8">
        <v>0</v>
      </c>
      <c r="D13" s="8">
        <f t="shared" si="0"/>
        <v>0</v>
      </c>
      <c r="E13" s="8">
        <f t="shared" si="1"/>
        <v>0</v>
      </c>
      <c r="F13" s="8">
        <f t="shared" si="2"/>
        <v>0</v>
      </c>
      <c r="G13" s="9">
        <f t="shared" si="3"/>
        <v>0</v>
      </c>
      <c r="H13" s="10">
        <v>46383.872549019608</v>
      </c>
      <c r="I13" s="11">
        <v>8812.9357843137259</v>
      </c>
      <c r="J13" s="11">
        <v>55196.808333333334</v>
      </c>
      <c r="K13" s="11">
        <v>275984.04166666669</v>
      </c>
      <c r="L13" s="12">
        <v>6623617</v>
      </c>
    </row>
    <row r="14" spans="1:12" ht="15" thickBot="1" x14ac:dyDescent="0.4">
      <c r="A14" s="27" t="s">
        <v>12</v>
      </c>
      <c r="B14" s="28"/>
      <c r="C14" s="28"/>
      <c r="D14" s="28"/>
      <c r="E14" s="28"/>
      <c r="F14" s="13">
        <f>SUM(F5:F13)</f>
        <v>0</v>
      </c>
      <c r="G14" s="14">
        <f>SUM(G5:G13)</f>
        <v>0</v>
      </c>
      <c r="H14" s="29" t="s">
        <v>13</v>
      </c>
      <c r="I14" s="30"/>
      <c r="J14" s="31"/>
      <c r="K14" s="19">
        <f t="shared" ref="K14:L14" si="4">SUM(K5:K13)</f>
        <v>16148277.791666666</v>
      </c>
      <c r="L14" s="20">
        <f t="shared" si="4"/>
        <v>387558667</v>
      </c>
    </row>
    <row r="16" spans="1:12" ht="207" customHeight="1" x14ac:dyDescent="0.35">
      <c r="A16" s="25" t="s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</sheetData>
  <sheetProtection algorithmName="SHA-512" hashValue="fSuatKIQwoGkvJZJDTajMtNY5Yjv/xsld5uQmgwq+eeD8YvSNqXihB7pjsdrFm9Ok10K7DrWGHmn7AcBi63/tQ==" saltValue="qoEqKHibNA7CxwSOPG6khw==" spinCount="100000" sheet="1" formatCells="0" formatColumns="0" formatRows="0" insertHyperlinks="0" sort="0"/>
  <mergeCells count="5">
    <mergeCell ref="A16:L16"/>
    <mergeCell ref="A14:E14"/>
    <mergeCell ref="H14:J14"/>
    <mergeCell ref="A3:L3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 Bedoya Osorno</dc:creator>
  <cp:lastModifiedBy>Carol  Bedoya Osorno</cp:lastModifiedBy>
  <dcterms:created xsi:type="dcterms:W3CDTF">2024-11-27T20:11:02Z</dcterms:created>
  <dcterms:modified xsi:type="dcterms:W3CDTF">2024-11-27T21:34:55Z</dcterms:modified>
</cp:coreProperties>
</file>